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2 год\ПРОЕКТ БЮДЖЕТА НА 2022 ГОД\"/>
    </mc:Choice>
  </mc:AlternateContent>
  <bookViews>
    <workbookView xWindow="-120" yWindow="-120" windowWidth="29040" windowHeight="15840"/>
  </bookViews>
  <sheets>
    <sheet name="22-2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3" l="1"/>
  <c r="D47" i="3"/>
  <c r="C47" i="3"/>
  <c r="D70" i="3" l="1"/>
  <c r="E70" i="3"/>
  <c r="C70" i="3"/>
  <c r="E56" i="3" l="1"/>
  <c r="D56" i="3"/>
  <c r="C56" i="3"/>
  <c r="C20" i="3" l="1"/>
  <c r="E43" i="3"/>
  <c r="E39" i="3"/>
  <c r="E35" i="3"/>
  <c r="E31" i="3"/>
  <c r="E30" i="3" s="1"/>
  <c r="E27" i="3"/>
  <c r="E16" i="3"/>
  <c r="E24" i="3"/>
  <c r="E20" i="3"/>
  <c r="E18" i="3"/>
  <c r="C31" i="3"/>
  <c r="E46" i="3" l="1"/>
  <c r="E15" i="3"/>
  <c r="E94" i="3" l="1"/>
  <c r="C46" i="3"/>
  <c r="D46" i="3"/>
  <c r="D20" i="3"/>
  <c r="C43" i="3"/>
  <c r="D43" i="3" l="1"/>
  <c r="D39" i="3"/>
  <c r="D35" i="3"/>
  <c r="D31" i="3"/>
  <c r="D30" i="3" s="1"/>
  <c r="D27" i="3"/>
  <c r="D24" i="3"/>
  <c r="D18" i="3"/>
  <c r="D16" i="3"/>
  <c r="C39" i="3"/>
  <c r="C35" i="3"/>
  <c r="C30" i="3"/>
  <c r="C27" i="3"/>
  <c r="C24" i="3"/>
  <c r="C18" i="3"/>
  <c r="C16" i="3"/>
  <c r="C15" i="3" l="1"/>
  <c r="C94" i="3" s="1"/>
  <c r="D15" i="3"/>
  <c r="D94" i="3" s="1"/>
</calcChain>
</file>

<file path=xl/sharedStrings.xml><?xml version="1.0" encoding="utf-8"?>
<sst xmlns="http://schemas.openxmlformats.org/spreadsheetml/2006/main" count="142" uniqueCount="141">
  <si>
    <t>Объемы</t>
  </si>
  <si>
    <t>Наименование налога (сбора)</t>
  </si>
  <si>
    <t>Сумма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</si>
  <si>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</si>
  <si>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</si>
  <si>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</si>
  <si>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</si>
  <si>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</si>
  <si>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</si>
  <si>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</si>
  <si>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</si>
  <si>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</si>
  <si>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</si>
  <si>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</si>
  <si>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</si>
  <si>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</si>
  <si>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</si>
  <si>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</si>
  <si>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</si>
  <si>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</si>
  <si>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</si>
  <si>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</si>
  <si>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</si>
  <si>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>Субвенции на реализацию государственных полномочий органов опеки и попечительства в отношении несовершеннолетних</t>
  </si>
  <si>
    <t>Субвенции на осуществление отдельных государственных полномочий по организации мероприятий  при осуществлении деятельности по обращению с животными без владельцев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</si>
  <si>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</si>
  <si>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</si>
  <si>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</si>
  <si>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</si>
  <si>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</si>
  <si>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 xml:space="preserve">Пограничного муниципального округа 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</si>
  <si>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</si>
  <si>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</si>
  <si>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</si>
  <si>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</si>
  <si>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</si>
  <si>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</si>
  <si>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</si>
  <si>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</si>
  <si>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</si>
  <si>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</si>
  <si>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</si>
  <si>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</si>
  <si>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>ПРОЧИЕ НЕНАЛОГОВЫЕ ДОХОДЫ</t>
  </si>
  <si>
    <t>Прочие неналоговые доходы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</si>
  <si>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</si>
  <si>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</si>
  <si>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</si>
  <si>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
</t>
  </si>
  <si>
    <t xml:space="preserve">Субвенции бюджетам муниципальных округов на государственную регистрацию актов гражданского состояния
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</si>
  <si>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</si>
  <si>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</si>
  <si>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</si>
  <si>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</si>
  <si>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</si>
  <si>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</si>
  <si>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</si>
  <si>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и  плановый период  2023-2024 годов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</si>
  <si>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</si>
  <si>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</si>
  <si>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</si>
  <si>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</si>
  <si>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</si>
  <si>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</si>
  <si>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</si>
  <si>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</si>
  <si>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</si>
  <si>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</si>
  <si>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</si>
  <si>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</si>
  <si>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</si>
  <si>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</si>
  <si>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1 08 07000 01 0000 110</t>
  </si>
  <si>
    <t>1 11 00000 00 0000 000</t>
  </si>
  <si>
    <t>1 11 05000 00 0000 120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</si>
  <si>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</si>
  <si>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</si>
  <si>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</si>
  <si>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</si>
  <si>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</si>
  <si>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</si>
  <si>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</si>
  <si>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</si>
  <si>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</si>
  <si>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</si>
  <si>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1 17 00000 00 0000 000</t>
  </si>
  <si>
    <t>1 17 05000 00 0000 180</t>
  </si>
  <si>
    <t>2 00 00000 00 0000 000</t>
  </si>
  <si>
    <t>2 02 00000 00 0000 000</t>
  </si>
  <si>
    <t>2 02 25097 14 0000 150</t>
  </si>
  <si>
    <t>2 02 25243 14 0000 150</t>
  </si>
  <si>
    <t>2 02 25555 14 0000 150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</si>
  <si>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</si>
  <si>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</si>
  <si>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</si>
  <si>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</si>
  <si>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</si>
  <si>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2 02 35260 14 0000 150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</si>
  <si>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</si>
  <si>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</si>
  <si>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</si>
  <si>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</si>
  <si>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</si>
  <si>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</si>
  <si>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</si>
  <si>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</si>
  <si>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 программ формирования современной городской среды</t>
  </si>
  <si>
    <t>Субсидии на обеспечение граждан твердым топливом</t>
  </si>
  <si>
    <t>Субвенции на обеспечение государственных гаранитий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</si>
  <si>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</si>
  <si>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r>
      <rPr>
        <sz val="13"/>
        <rFont val="Times New Roman"/>
        <family val="1"/>
        <charset val="204"/>
      </rPr>
  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  </r>
    <r>
      <rPr>
        <sz val="13"/>
        <color rgb="FFFF0000"/>
        <rFont val="Times New Roman"/>
        <family val="1"/>
        <charset val="204"/>
      </rPr>
      <t xml:space="preserve">
</t>
    </r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</si>
  <si>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</si>
  <si>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</si>
  <si>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</si>
  <si>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>2 02 25467 14 0000 150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</si>
  <si>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</si>
  <si>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Субсидии на проектирование и (или) строительство, реконструкцию (модернизацию),  капитальный ремонт объектов водопроводно-канализационного хозяйства</t>
  </si>
  <si>
    <t>2 02 25228 14 0000 150</t>
  </si>
  <si>
    <t xml:space="preserve">Субсидии бюджетам муниципальных округов на оснащение объектов спортивной инфраструктуры спортивно-технологическим оборудованием
</t>
  </si>
  <si>
    <t>Субсидии на развитие спортивной инфраструктуры, находящейся в  муниципальной собственности</t>
  </si>
  <si>
    <t>Субсидии на организацию физкультурно-спортивной работы по месту жительства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</si>
  <si>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</si>
  <si>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проектирование, строительство (реконструкцию) автомобильных дорог общего пользования населенных пунктов за счет дорожного фонда Приморского края</t>
  </si>
  <si>
    <t>Субсидии на капитальный ремонт зданий муниципальных общеобразовательных учреждений</t>
  </si>
  <si>
    <t>2 02 35082 14 0000 150</t>
  </si>
  <si>
    <t xml:space="preserve"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</si>
  <si>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ВСЕГО ДОХОДОВ</t>
  </si>
  <si>
    <t xml:space="preserve">доходов бюджета Пограничного муниципального округа на 2022 год </t>
  </si>
  <si>
    <t>2 02 25299 14 0000 150</t>
  </si>
  <si>
    <t xml:space="preserve"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 </t>
  </si>
  <si>
    <t>Субсидии на проведение работ по сохранению объектов культурного наследия</t>
  </si>
  <si>
    <t>Субсидии на обеспечение развития и укрепления материально-технической базы муниципальных домов культуры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</si>
  <si>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</si>
  <si>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на обеспечение бесплатным питанием детей, обучающихся в муниципальных общеобразовательных учреждениях </t>
  </si>
  <si>
    <t>Субсидии бюджетам муниципальных округов на поддержку отрасли культуры</t>
  </si>
  <si>
    <t xml:space="preserve">                                                                   Приложение  5</t>
  </si>
  <si>
    <t>2 02 25519 14 0000 150</t>
  </si>
  <si>
    <t>2 02 19999 14 0000 150</t>
  </si>
  <si>
    <t>Прочие дотации бюджетам муниципальных округов</t>
  </si>
  <si>
    <t xml:space="preserve">  к  муниципальному  правовому акту </t>
  </si>
  <si>
    <t>от 26.11.2021 № 114-МПА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</si>
</sst>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/>
    <xf numFmtId="4" fontId="4" fillId="0" borderId="5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Border="1"/>
    <xf numFmtId="4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2"/>
  <sheetViews>
    <sheetView tabSelected="1" topLeftCell="A94" zoomScaleNormal="100" workbookViewId="0">
      <selection activeCell="H49" sqref="H49"/>
    </sheetView>
  </sheetViews>
  <sheetFormatPr defaultRowHeight="15" x14ac:dyDescent="0.25"/>
  <cols>
    <col min="1" max="1" width="26.85546875" customWidth="1"/>
    <col min="2" max="2" width="45.42578125" customWidth="1"/>
    <col min="3" max="3" width="19" customWidth="1"/>
    <col min="4" max="4" width="18.7109375" customWidth="1"/>
    <col min="5" max="5" width="18.140625" customWidth="1"/>
    <col min="6" max="6" width="13.5703125" bestFit="1" customWidth="1"/>
  </cols>
  <sheetData>
    <row r="2" spans="1:5" x14ac:dyDescent="0.25">
      <c r="B2" s="68" t="s">
        <v>135</v>
      </c>
      <c r="C2" s="68"/>
      <c r="D2" s="68"/>
      <c r="E2" s="68"/>
    </row>
    <row r="3" spans="1:5" x14ac:dyDescent="0.25">
      <c r="B3" s="68" t="s">
        <v>139</v>
      </c>
      <c r="C3" s="68"/>
      <c r="D3" s="68"/>
      <c r="E3" s="68"/>
    </row>
    <row r="4" spans="1:5" x14ac:dyDescent="0.25">
      <c r="B4" s="68" t="s">
        <v>30</v>
      </c>
      <c r="C4" s="68"/>
      <c r="D4" s="68"/>
      <c r="E4" s="68"/>
    </row>
    <row r="5" spans="1:5" x14ac:dyDescent="0.25">
      <c r="B5" s="68" t="s">
        <v>140</v>
      </c>
      <c r="C5" s="68"/>
      <c r="D5" s="68"/>
      <c r="E5" s="68"/>
    </row>
    <row r="6" spans="1:5" x14ac:dyDescent="0.25">
      <c r="D6" s="22"/>
    </row>
    <row r="8" spans="1:5" ht="16.5" x14ac:dyDescent="0.25">
      <c r="B8" s="67" t="s">
        <v>0</v>
      </c>
      <c r="C8" s="67"/>
      <c r="D8" s="67"/>
    </row>
    <row r="9" spans="1:5" ht="16.5" x14ac:dyDescent="0.25">
      <c r="B9" s="67" t="s">
        <v>127</v>
      </c>
      <c r="C9" s="67"/>
      <c r="D9" s="67"/>
      <c r="E9" s="67"/>
    </row>
    <row r="10" spans="1:5" ht="16.5" x14ac:dyDescent="0.25">
      <c r="B10" s="67" t="s">
        <v>57</v>
      </c>
      <c r="C10" s="67"/>
      <c r="D10" s="67"/>
      <c r="E10" s="67"/>
    </row>
    <row r="11" spans="1:5" ht="16.5" x14ac:dyDescent="0.25">
      <c r="B11" s="63"/>
      <c r="C11" s="63"/>
      <c r="D11" s="63"/>
    </row>
    <row r="12" spans="1:5" ht="49.5" customHeight="1" x14ac:dyDescent="0.25">
      <c r="A12" s="60" t="s">
        <v>103</v>
      </c>
      <c r="B12" s="62" t="s">
        <v>1</v>
      </c>
      <c r="C12" s="64" t="s">
        <v>2</v>
      </c>
      <c r="D12" s="65"/>
      <c r="E12" s="66"/>
    </row>
    <row r="13" spans="1:5" ht="49.5" customHeight="1" x14ac:dyDescent="0.25">
      <c r="A13" s="61"/>
      <c r="B13" s="62"/>
      <c r="C13" s="1">
        <v>2022</v>
      </c>
      <c r="D13" s="27">
        <v>2023</v>
      </c>
      <c r="E13" s="1">
        <v>2024</v>
      </c>
    </row>
    <row r="14" spans="1:5" x14ac:dyDescent="0.25">
      <c r="A14" s="37">
        <v>1</v>
      </c>
      <c r="B14" s="15">
        <v>2</v>
      </c>
      <c r="C14" s="15">
        <v>3</v>
      </c>
      <c r="D14" s="28">
        <v>4</v>
      </c>
      <c r="E14" s="15">
        <v>5</v>
      </c>
    </row>
    <row r="15" spans="1:5" ht="33.75" customHeight="1" x14ac:dyDescent="0.25">
      <c r="A15" s="38" t="s">
        <v>58</v>
      </c>
      <c r="B15" s="7" t="s">
        <v>3</v>
      </c>
      <c r="C15" s="11">
        <f>C16+C18+C20+C24+C27+C30+C35+C39+C42+C43</f>
        <v>381060000</v>
      </c>
      <c r="D15" s="29">
        <f>D16+D18+D20+D24+D27+D30+D35+D39+D42+D43</f>
        <v>350242000</v>
      </c>
      <c r="E15" s="11">
        <f>E16+E18+E20+E24+E27+E30+E35+E39+E42+E43</f>
        <v>342100000</v>
      </c>
    </row>
    <row r="16" spans="1:5" ht="23.25" customHeight="1" x14ac:dyDescent="0.25">
      <c r="A16" s="6" t="s">
        <v>59</v>
      </c>
      <c r="B16" s="16" t="s">
        <v>4</v>
      </c>
      <c r="C16" s="12">
        <f>C17</f>
        <v>321685000</v>
      </c>
      <c r="D16" s="30">
        <f>D17</f>
        <v>289300000</v>
      </c>
      <c r="E16" s="35">
        <f>E17</f>
        <v>280600000</v>
      </c>
    </row>
    <row r="17" spans="1:5" ht="27" customHeight="1" x14ac:dyDescent="0.25">
      <c r="A17" s="10" t="s">
        <v>60</v>
      </c>
      <c r="B17" s="10" t="s">
        <v>5</v>
      </c>
      <c r="C17" s="13">
        <v>321685000</v>
      </c>
      <c r="D17" s="31">
        <v>289300000</v>
      </c>
      <c r="E17" s="13">
        <v>280600000</v>
      </c>
    </row>
    <row r="18" spans="1:5" ht="69" customHeight="1" x14ac:dyDescent="0.25">
      <c r="A18" s="6" t="s">
        <v>61</v>
      </c>
      <c r="B18" s="17" t="s">
        <v>18</v>
      </c>
      <c r="C18" s="23">
        <f>C19</f>
        <v>9300000</v>
      </c>
      <c r="D18" s="32">
        <f>D19</f>
        <v>10300000</v>
      </c>
      <c r="E18" s="23">
        <f>E19</f>
        <v>10300000</v>
      </c>
    </row>
    <row r="19" spans="1:5" ht="60" customHeight="1" x14ac:dyDescent="0.25">
      <c r="A19" s="10" t="s">
        <v>62</v>
      </c>
      <c r="B19" s="18" t="s">
        <v>19</v>
      </c>
      <c r="C19" s="13">
        <v>9300000</v>
      </c>
      <c r="D19" s="31">
        <v>10300000</v>
      </c>
      <c r="E19" s="13">
        <v>10300000</v>
      </c>
    </row>
    <row r="20" spans="1:5" ht="35.25" customHeight="1" x14ac:dyDescent="0.25">
      <c r="A20" s="19" t="s">
        <v>63</v>
      </c>
      <c r="B20" s="19" t="s">
        <v>6</v>
      </c>
      <c r="C20" s="23">
        <f>C22+C23+C21</f>
        <v>20530000</v>
      </c>
      <c r="D20" s="32">
        <f>D22+D23+D21</f>
        <v>21191000</v>
      </c>
      <c r="E20" s="23">
        <f>E22+E23+E21</f>
        <v>21859000</v>
      </c>
    </row>
    <row r="21" spans="1:5" ht="35.25" customHeight="1" x14ac:dyDescent="0.25">
      <c r="A21" s="10" t="s">
        <v>64</v>
      </c>
      <c r="B21" s="10" t="s">
        <v>31</v>
      </c>
      <c r="C21" s="13">
        <v>15800000</v>
      </c>
      <c r="D21" s="31">
        <v>16300000</v>
      </c>
      <c r="E21" s="13">
        <v>16800000</v>
      </c>
    </row>
    <row r="22" spans="1:5" ht="24" customHeight="1" x14ac:dyDescent="0.25">
      <c r="A22" s="36" t="s">
        <v>65</v>
      </c>
      <c r="B22" s="9" t="s">
        <v>7</v>
      </c>
      <c r="C22" s="13">
        <v>1817000</v>
      </c>
      <c r="D22" s="31">
        <v>1885000</v>
      </c>
      <c r="E22" s="13">
        <v>1957000</v>
      </c>
    </row>
    <row r="23" spans="1:5" ht="48.75" customHeight="1" x14ac:dyDescent="0.25">
      <c r="A23" s="9" t="s">
        <v>66</v>
      </c>
      <c r="B23" s="9" t="s">
        <v>32</v>
      </c>
      <c r="C23" s="13">
        <v>2913000</v>
      </c>
      <c r="D23" s="31">
        <v>3006000</v>
      </c>
      <c r="E23" s="13">
        <v>3102000</v>
      </c>
    </row>
    <row r="24" spans="1:5" ht="22.5" customHeight="1" x14ac:dyDescent="0.25">
      <c r="A24" s="7" t="s">
        <v>67</v>
      </c>
      <c r="B24" s="5" t="s">
        <v>28</v>
      </c>
      <c r="C24" s="11">
        <f>C25+C26</f>
        <v>11535000</v>
      </c>
      <c r="D24" s="29">
        <f>D25+D26</f>
        <v>11755000</v>
      </c>
      <c r="E24" s="11">
        <f>E25+E26</f>
        <v>11755000</v>
      </c>
    </row>
    <row r="25" spans="1:5" ht="33.75" customHeight="1" x14ac:dyDescent="0.25">
      <c r="A25" s="9" t="s">
        <v>68</v>
      </c>
      <c r="B25" s="9" t="s">
        <v>33</v>
      </c>
      <c r="C25" s="13">
        <v>2230000</v>
      </c>
      <c r="D25" s="31">
        <v>2450000</v>
      </c>
      <c r="E25" s="13">
        <v>2450000</v>
      </c>
    </row>
    <row r="26" spans="1:5" ht="30.75" customHeight="1" x14ac:dyDescent="0.25">
      <c r="A26" s="9" t="s">
        <v>69</v>
      </c>
      <c r="B26" s="9" t="s">
        <v>29</v>
      </c>
      <c r="C26" s="13">
        <v>9305000</v>
      </c>
      <c r="D26" s="13">
        <v>9305000</v>
      </c>
      <c r="E26" s="13">
        <v>9305000</v>
      </c>
    </row>
    <row r="27" spans="1:5" ht="21" customHeight="1" x14ac:dyDescent="0.25">
      <c r="A27" s="19" t="s">
        <v>70</v>
      </c>
      <c r="B27" s="19" t="s">
        <v>8</v>
      </c>
      <c r="C27" s="23">
        <f>C29+C28</f>
        <v>2000000</v>
      </c>
      <c r="D27" s="32">
        <f>D29+D28</f>
        <v>2000000</v>
      </c>
      <c r="E27" s="23">
        <f>E29+E28</f>
        <v>2000000</v>
      </c>
    </row>
    <row r="28" spans="1:5" ht="54.75" customHeight="1" x14ac:dyDescent="0.25">
      <c r="A28" s="9" t="s">
        <v>71</v>
      </c>
      <c r="B28" s="3" t="s">
        <v>34</v>
      </c>
      <c r="C28" s="13">
        <v>1975000</v>
      </c>
      <c r="D28" s="13">
        <v>1975000</v>
      </c>
      <c r="E28" s="13">
        <v>1975000</v>
      </c>
    </row>
    <row r="29" spans="1:5" ht="69" customHeight="1" x14ac:dyDescent="0.25">
      <c r="A29" s="9" t="s">
        <v>72</v>
      </c>
      <c r="B29" s="3" t="s">
        <v>35</v>
      </c>
      <c r="C29" s="13">
        <v>25000</v>
      </c>
      <c r="D29" s="31">
        <v>25000</v>
      </c>
      <c r="E29" s="13">
        <v>25000</v>
      </c>
    </row>
    <row r="30" spans="1:5" ht="95.25" customHeight="1" x14ac:dyDescent="0.25">
      <c r="A30" s="7" t="s">
        <v>73</v>
      </c>
      <c r="B30" s="5" t="s">
        <v>9</v>
      </c>
      <c r="C30" s="23">
        <f>C31</f>
        <v>11800000</v>
      </c>
      <c r="D30" s="32">
        <f>D31</f>
        <v>11400000</v>
      </c>
      <c r="E30" s="23">
        <f>E31</f>
        <v>11200000</v>
      </c>
    </row>
    <row r="31" spans="1:5" ht="158.25" customHeight="1" x14ac:dyDescent="0.25">
      <c r="A31" s="9" t="s">
        <v>74</v>
      </c>
      <c r="B31" s="3" t="s">
        <v>10</v>
      </c>
      <c r="C31" s="13">
        <f>C32+C33+C34</f>
        <v>11800000</v>
      </c>
      <c r="D31" s="31">
        <f>D32+D33+D34</f>
        <v>11400000</v>
      </c>
      <c r="E31" s="13">
        <f>E32+E33+E34</f>
        <v>11200000</v>
      </c>
    </row>
    <row r="32" spans="1:5" ht="105.75" customHeight="1" x14ac:dyDescent="0.25">
      <c r="A32" s="9" t="s">
        <v>75</v>
      </c>
      <c r="B32" s="3" t="s">
        <v>36</v>
      </c>
      <c r="C32" s="13">
        <v>7900000</v>
      </c>
      <c r="D32" s="31">
        <v>7600000</v>
      </c>
      <c r="E32" s="13">
        <v>7400000</v>
      </c>
    </row>
    <row r="33" spans="1:5" ht="140.25" customHeight="1" x14ac:dyDescent="0.25">
      <c r="A33" s="9" t="s">
        <v>76</v>
      </c>
      <c r="B33" s="3" t="s">
        <v>37</v>
      </c>
      <c r="C33" s="13">
        <v>1400000</v>
      </c>
      <c r="D33" s="13">
        <v>1400000</v>
      </c>
      <c r="E33" s="13">
        <v>1400000</v>
      </c>
    </row>
    <row r="34" spans="1:5" ht="79.5" customHeight="1" x14ac:dyDescent="0.25">
      <c r="A34" s="9" t="s">
        <v>77</v>
      </c>
      <c r="B34" s="3" t="s">
        <v>38</v>
      </c>
      <c r="C34" s="13">
        <v>2500000</v>
      </c>
      <c r="D34" s="31">
        <v>2400000</v>
      </c>
      <c r="E34" s="13">
        <v>2400000</v>
      </c>
    </row>
    <row r="35" spans="1:5" ht="36.75" customHeight="1" x14ac:dyDescent="0.25">
      <c r="A35" s="7" t="s">
        <v>78</v>
      </c>
      <c r="B35" s="20" t="s">
        <v>11</v>
      </c>
      <c r="C35" s="23">
        <f>C36</f>
        <v>150000</v>
      </c>
      <c r="D35" s="32">
        <f>D36</f>
        <v>150000</v>
      </c>
      <c r="E35" s="23">
        <f>E36</f>
        <v>150000</v>
      </c>
    </row>
    <row r="36" spans="1:5" ht="37.5" customHeight="1" x14ac:dyDescent="0.25">
      <c r="A36" s="9" t="s">
        <v>79</v>
      </c>
      <c r="B36" s="3" t="s">
        <v>12</v>
      </c>
      <c r="C36" s="13">
        <v>150000</v>
      </c>
      <c r="D36" s="13">
        <v>150000</v>
      </c>
      <c r="E36" s="13">
        <v>150000</v>
      </c>
    </row>
    <row r="37" spans="1:5" ht="49.5" hidden="1" x14ac:dyDescent="0.25">
      <c r="A37" s="36" t="s">
        <v>80</v>
      </c>
      <c r="B37" s="4" t="s">
        <v>39</v>
      </c>
      <c r="C37" s="23"/>
      <c r="D37" s="33"/>
      <c r="E37" s="2"/>
    </row>
    <row r="38" spans="1:5" ht="82.5" hidden="1" x14ac:dyDescent="0.25">
      <c r="A38" s="36" t="s">
        <v>81</v>
      </c>
      <c r="B38" s="4" t="s">
        <v>40</v>
      </c>
      <c r="C38" s="13"/>
      <c r="D38" s="33"/>
      <c r="E38" s="2"/>
    </row>
    <row r="39" spans="1:5" ht="51.75" customHeight="1" x14ac:dyDescent="0.25">
      <c r="A39" s="7" t="s">
        <v>82</v>
      </c>
      <c r="B39" s="20" t="s">
        <v>20</v>
      </c>
      <c r="C39" s="23">
        <f>C40+C41</f>
        <v>3800000</v>
      </c>
      <c r="D39" s="32">
        <f>D40+D41</f>
        <v>3886000</v>
      </c>
      <c r="E39" s="23">
        <f>E40+E41</f>
        <v>3976000</v>
      </c>
    </row>
    <row r="40" spans="1:5" ht="37.5" customHeight="1" x14ac:dyDescent="0.25">
      <c r="A40" s="9" t="s">
        <v>83</v>
      </c>
      <c r="B40" s="21" t="s">
        <v>41</v>
      </c>
      <c r="C40" s="13">
        <v>1600000</v>
      </c>
      <c r="D40" s="13">
        <v>1600000</v>
      </c>
      <c r="E40" s="13">
        <v>1600000</v>
      </c>
    </row>
    <row r="41" spans="1:5" ht="41.25" customHeight="1" x14ac:dyDescent="0.25">
      <c r="A41" s="9" t="s">
        <v>84</v>
      </c>
      <c r="B41" s="21" t="s">
        <v>42</v>
      </c>
      <c r="C41" s="13">
        <v>2200000</v>
      </c>
      <c r="D41" s="31">
        <v>2286000</v>
      </c>
      <c r="E41" s="13">
        <v>2376000</v>
      </c>
    </row>
    <row r="42" spans="1:5" ht="36.75" customHeight="1" x14ac:dyDescent="0.25">
      <c r="A42" s="7" t="s">
        <v>104</v>
      </c>
      <c r="B42" s="20" t="s">
        <v>13</v>
      </c>
      <c r="C42" s="23">
        <v>170000</v>
      </c>
      <c r="D42" s="23">
        <v>170000</v>
      </c>
      <c r="E42" s="23">
        <v>170000</v>
      </c>
    </row>
    <row r="43" spans="1:5" ht="36.75" customHeight="1" x14ac:dyDescent="0.25">
      <c r="A43" s="16" t="s">
        <v>85</v>
      </c>
      <c r="B43" s="6" t="s">
        <v>43</v>
      </c>
      <c r="C43" s="23">
        <f>C44</f>
        <v>90000</v>
      </c>
      <c r="D43" s="32">
        <f>D44</f>
        <v>90000</v>
      </c>
      <c r="E43" s="23">
        <f>E44</f>
        <v>90000</v>
      </c>
    </row>
    <row r="44" spans="1:5" ht="36.75" customHeight="1" x14ac:dyDescent="0.25">
      <c r="A44" s="39" t="s">
        <v>86</v>
      </c>
      <c r="B44" s="10" t="s">
        <v>44</v>
      </c>
      <c r="C44" s="13">
        <v>90000</v>
      </c>
      <c r="D44" s="13">
        <v>90000</v>
      </c>
      <c r="E44" s="13">
        <v>90000</v>
      </c>
    </row>
    <row r="45" spans="1:5" ht="82.5" hidden="1" customHeight="1" x14ac:dyDescent="0.25">
      <c r="A45" s="6" t="s">
        <v>87</v>
      </c>
      <c r="E45" s="2"/>
    </row>
    <row r="46" spans="1:5" ht="56.25" customHeight="1" x14ac:dyDescent="0.25">
      <c r="A46" s="7" t="s">
        <v>87</v>
      </c>
      <c r="B46" s="6" t="s">
        <v>14</v>
      </c>
      <c r="C46" s="11">
        <f>C47</f>
        <v>703096410.13</v>
      </c>
      <c r="D46" s="29">
        <f>D47</f>
        <v>377548058.44</v>
      </c>
      <c r="E46" s="11">
        <f>E47</f>
        <v>350838875.44999999</v>
      </c>
    </row>
    <row r="47" spans="1:5" ht="56.25" customHeight="1" x14ac:dyDescent="0.25">
      <c r="A47" s="7" t="s">
        <v>88</v>
      </c>
      <c r="B47" s="8" t="s">
        <v>22</v>
      </c>
      <c r="C47" s="14">
        <f>C49+C50+C51+C53+C54+C55+C56+C70+C84+C85+C86+C87+C88+C89+C90+C91+C92+C93+C48</f>
        <v>703096410.13</v>
      </c>
      <c r="D47" s="14">
        <f>D49+D50+D51+D53+D54+D55+D56+D70+D84+D85+D86+D87+D88+D89+D90+D91+D92+D93</f>
        <v>377548058.44</v>
      </c>
      <c r="E47" s="14">
        <f>E49+E50+E51+E53+E54+E55+E56+E70+E84+E85+E86+E87+E88+E89+E90+E91+E92+E93+E52</f>
        <v>350838875.44999999</v>
      </c>
    </row>
    <row r="48" spans="1:5" ht="38.25" customHeight="1" x14ac:dyDescent="0.25">
      <c r="A48" s="9" t="s">
        <v>137</v>
      </c>
      <c r="B48" s="8" t="s">
        <v>138</v>
      </c>
      <c r="C48" s="14">
        <v>42497000</v>
      </c>
      <c r="D48" s="14">
        <v>0</v>
      </c>
      <c r="E48" s="14">
        <v>0</v>
      </c>
    </row>
    <row r="49" spans="1:7" ht="105" customHeight="1" x14ac:dyDescent="0.25">
      <c r="A49" s="41" t="s">
        <v>89</v>
      </c>
      <c r="B49" s="50" t="s">
        <v>54</v>
      </c>
      <c r="C49" s="69">
        <v>2193801.16</v>
      </c>
      <c r="D49" s="69">
        <v>0</v>
      </c>
      <c r="E49" s="69">
        <v>0</v>
      </c>
    </row>
    <row r="50" spans="1:7" ht="72.75" customHeight="1" x14ac:dyDescent="0.25">
      <c r="A50" s="41" t="s">
        <v>117</v>
      </c>
      <c r="B50" s="50" t="s">
        <v>118</v>
      </c>
      <c r="C50" s="69">
        <v>0</v>
      </c>
      <c r="D50" s="70">
        <v>0</v>
      </c>
      <c r="E50" s="69">
        <v>56752.67</v>
      </c>
    </row>
    <row r="51" spans="1:7" ht="69.75" customHeight="1" x14ac:dyDescent="0.25">
      <c r="A51" s="40" t="s">
        <v>90</v>
      </c>
      <c r="B51" s="51" t="s">
        <v>105</v>
      </c>
      <c r="C51" s="69">
        <v>29715102.039999999</v>
      </c>
      <c r="D51" s="34">
        <v>0</v>
      </c>
      <c r="E51" s="24">
        <v>0</v>
      </c>
    </row>
    <row r="52" spans="1:7" ht="126.75" customHeight="1" x14ac:dyDescent="0.25">
      <c r="A52" s="40" t="s">
        <v>128</v>
      </c>
      <c r="B52" s="51" t="s">
        <v>129</v>
      </c>
      <c r="C52" s="69">
        <v>0</v>
      </c>
      <c r="D52" s="34">
        <v>0</v>
      </c>
      <c r="E52" s="24">
        <v>2183337.75</v>
      </c>
      <c r="G52" s="59"/>
    </row>
    <row r="53" spans="1:7" ht="84.75" customHeight="1" x14ac:dyDescent="0.25">
      <c r="A53" s="40" t="s">
        <v>114</v>
      </c>
      <c r="B53" s="51" t="s">
        <v>115</v>
      </c>
      <c r="C53" s="69">
        <v>1953925.62</v>
      </c>
      <c r="D53" s="34">
        <v>1992210.6</v>
      </c>
      <c r="E53" s="24">
        <v>1992210.6</v>
      </c>
    </row>
    <row r="54" spans="1:7" ht="47.25" customHeight="1" x14ac:dyDescent="0.25">
      <c r="A54" s="41" t="s">
        <v>136</v>
      </c>
      <c r="B54" s="58" t="s">
        <v>134</v>
      </c>
      <c r="C54" s="69">
        <v>34887783.200000003</v>
      </c>
      <c r="D54" s="69">
        <v>56183998.240000002</v>
      </c>
      <c r="E54" s="69">
        <v>10983214.289999999</v>
      </c>
    </row>
    <row r="55" spans="1:7" ht="68.25" customHeight="1" x14ac:dyDescent="0.25">
      <c r="A55" s="40" t="s">
        <v>91</v>
      </c>
      <c r="B55" s="51" t="s">
        <v>106</v>
      </c>
      <c r="C55" s="24">
        <v>6975096.0099999998</v>
      </c>
      <c r="D55" s="24">
        <v>6975096.0099999998</v>
      </c>
      <c r="E55" s="24">
        <v>7750103.6200000001</v>
      </c>
    </row>
    <row r="56" spans="1:7" ht="42.75" customHeight="1" x14ac:dyDescent="0.25">
      <c r="A56" s="42" t="s">
        <v>92</v>
      </c>
      <c r="B56" s="49" t="s">
        <v>51</v>
      </c>
      <c r="C56" s="24">
        <f>SUM(C58:C69)</f>
        <v>305569455.02999997</v>
      </c>
      <c r="D56" s="24">
        <f>SUM(D58:D69)</f>
        <v>13895709.48</v>
      </c>
      <c r="E56" s="24">
        <f>SUM(E58:E69)</f>
        <v>13892975.48</v>
      </c>
    </row>
    <row r="57" spans="1:7" ht="21" customHeight="1" x14ac:dyDescent="0.25">
      <c r="A57" s="42"/>
      <c r="B57" s="52" t="s">
        <v>21</v>
      </c>
      <c r="C57" s="24"/>
      <c r="D57" s="34"/>
      <c r="E57" s="71"/>
    </row>
    <row r="58" spans="1:7" ht="87.75" customHeight="1" x14ac:dyDescent="0.25">
      <c r="A58" s="42"/>
      <c r="B58" s="52" t="s">
        <v>113</v>
      </c>
      <c r="C58" s="24">
        <v>1250000</v>
      </c>
      <c r="D58" s="34">
        <v>0</v>
      </c>
      <c r="E58" s="24">
        <v>0</v>
      </c>
    </row>
    <row r="59" spans="1:7" ht="54.75" customHeight="1" x14ac:dyDescent="0.25">
      <c r="A59" s="42"/>
      <c r="B59" s="52" t="s">
        <v>130</v>
      </c>
      <c r="C59" s="24">
        <v>30894015</v>
      </c>
      <c r="D59" s="34">
        <v>0</v>
      </c>
      <c r="E59" s="24">
        <v>0</v>
      </c>
    </row>
    <row r="60" spans="1:7" ht="57.75" customHeight="1" x14ac:dyDescent="0.25">
      <c r="A60" s="42"/>
      <c r="B60" s="25" t="s">
        <v>56</v>
      </c>
      <c r="C60" s="24">
        <v>0</v>
      </c>
      <c r="D60" s="34">
        <v>168005</v>
      </c>
      <c r="E60" s="24">
        <v>168005</v>
      </c>
    </row>
    <row r="61" spans="1:7" ht="84.75" customHeight="1" x14ac:dyDescent="0.25">
      <c r="A61" s="42"/>
      <c r="B61" s="25" t="s">
        <v>116</v>
      </c>
      <c r="C61" s="24">
        <v>28009997.420000002</v>
      </c>
      <c r="D61" s="34">
        <v>0</v>
      </c>
      <c r="E61" s="24">
        <v>0</v>
      </c>
    </row>
    <row r="62" spans="1:7" ht="63" customHeight="1" x14ac:dyDescent="0.25">
      <c r="A62" s="42"/>
      <c r="B62" s="25" t="s">
        <v>131</v>
      </c>
      <c r="C62" s="24">
        <v>5849694.6399999997</v>
      </c>
      <c r="D62" s="34">
        <v>0</v>
      </c>
      <c r="E62" s="24">
        <v>0</v>
      </c>
    </row>
    <row r="63" spans="1:7" ht="50.25" customHeight="1" x14ac:dyDescent="0.25">
      <c r="A63" s="42"/>
      <c r="B63" s="25" t="s">
        <v>120</v>
      </c>
      <c r="C63" s="24">
        <v>0</v>
      </c>
      <c r="D63" s="34">
        <v>73673</v>
      </c>
      <c r="E63" s="24">
        <v>70939</v>
      </c>
    </row>
    <row r="64" spans="1:7" ht="76.5" customHeight="1" x14ac:dyDescent="0.25">
      <c r="A64" s="42"/>
      <c r="B64" s="25" t="s">
        <v>121</v>
      </c>
      <c r="C64" s="24">
        <v>659599.99</v>
      </c>
      <c r="D64" s="34">
        <v>0</v>
      </c>
      <c r="E64" s="24">
        <v>0</v>
      </c>
    </row>
    <row r="65" spans="1:5" ht="37.5" customHeight="1" x14ac:dyDescent="0.25">
      <c r="A65" s="9"/>
      <c r="B65" s="39" t="s">
        <v>107</v>
      </c>
      <c r="C65" s="24">
        <v>1403240.25</v>
      </c>
      <c r="D65" s="34">
        <v>0</v>
      </c>
      <c r="E65" s="24">
        <v>0</v>
      </c>
    </row>
    <row r="66" spans="1:5" ht="57" customHeight="1" x14ac:dyDescent="0.25">
      <c r="A66" s="9"/>
      <c r="B66" s="39" t="s">
        <v>119</v>
      </c>
      <c r="C66" s="24">
        <v>2069251.05</v>
      </c>
      <c r="D66" s="34">
        <v>0</v>
      </c>
      <c r="E66" s="24">
        <v>0</v>
      </c>
    </row>
    <row r="67" spans="1:5" ht="87.75" customHeight="1" x14ac:dyDescent="0.25">
      <c r="A67" s="9"/>
      <c r="B67" s="52" t="s">
        <v>122</v>
      </c>
      <c r="C67" s="24">
        <v>226746491.90000001</v>
      </c>
      <c r="D67" s="34">
        <v>0</v>
      </c>
      <c r="E67" s="24">
        <v>0</v>
      </c>
    </row>
    <row r="68" spans="1:5" ht="40.5" customHeight="1" x14ac:dyDescent="0.25">
      <c r="A68" s="9"/>
      <c r="B68" s="49" t="s">
        <v>52</v>
      </c>
      <c r="C68" s="24">
        <v>7224404.7800000003</v>
      </c>
      <c r="D68" s="24">
        <v>13654031.48</v>
      </c>
      <c r="E68" s="24">
        <v>13654031.48</v>
      </c>
    </row>
    <row r="69" spans="1:5" ht="60" customHeight="1" x14ac:dyDescent="0.25">
      <c r="A69" s="42"/>
      <c r="B69" s="49" t="s">
        <v>123</v>
      </c>
      <c r="C69" s="24">
        <v>1462760</v>
      </c>
      <c r="D69" s="34">
        <v>0</v>
      </c>
      <c r="E69" s="24">
        <v>0</v>
      </c>
    </row>
    <row r="70" spans="1:5" ht="73.5" customHeight="1" x14ac:dyDescent="0.25">
      <c r="A70" s="9" t="s">
        <v>93</v>
      </c>
      <c r="B70" s="3" t="s">
        <v>45</v>
      </c>
      <c r="C70" s="24">
        <f>SUM(C72:C83)</f>
        <v>230508775.84</v>
      </c>
      <c r="D70" s="24">
        <f t="shared" ref="D70:E70" si="0">SUM(D72:D83)</f>
        <v>249354826.04999998</v>
      </c>
      <c r="E70" s="24">
        <f t="shared" si="0"/>
        <v>262040820.66999999</v>
      </c>
    </row>
    <row r="71" spans="1:5" ht="21" customHeight="1" x14ac:dyDescent="0.25">
      <c r="A71" s="43"/>
      <c r="B71" s="43" t="s">
        <v>15</v>
      </c>
      <c r="C71" s="24"/>
      <c r="D71" s="34"/>
      <c r="E71" s="71"/>
    </row>
    <row r="72" spans="1:5" ht="73.5" customHeight="1" x14ac:dyDescent="0.25">
      <c r="A72" s="43"/>
      <c r="B72" s="43" t="s">
        <v>16</v>
      </c>
      <c r="C72" s="24">
        <v>909860</v>
      </c>
      <c r="D72" s="34">
        <v>943655</v>
      </c>
      <c r="E72" s="24">
        <v>978802</v>
      </c>
    </row>
    <row r="73" spans="1:5" ht="70.5" customHeight="1" x14ac:dyDescent="0.25">
      <c r="A73" s="43"/>
      <c r="B73" s="26" t="s">
        <v>23</v>
      </c>
      <c r="C73" s="24">
        <v>1950219</v>
      </c>
      <c r="D73" s="34">
        <v>2021924</v>
      </c>
      <c r="E73" s="24">
        <v>2096497</v>
      </c>
    </row>
    <row r="74" spans="1:5" ht="103.5" customHeight="1" x14ac:dyDescent="0.25">
      <c r="A74" s="2"/>
      <c r="B74" s="43" t="s">
        <v>17</v>
      </c>
      <c r="C74" s="24">
        <v>15437.65</v>
      </c>
      <c r="D74" s="34">
        <v>16055.16</v>
      </c>
      <c r="E74" s="24">
        <v>16697.36</v>
      </c>
    </row>
    <row r="75" spans="1:5" ht="92.25" customHeight="1" x14ac:dyDescent="0.25">
      <c r="A75" s="2"/>
      <c r="B75" s="43" t="s">
        <v>24</v>
      </c>
      <c r="C75" s="24">
        <v>324127.09000000003</v>
      </c>
      <c r="D75" s="24">
        <v>324127.09000000003</v>
      </c>
      <c r="E75" s="24">
        <v>324127.09000000003</v>
      </c>
    </row>
    <row r="76" spans="1:5" ht="105" customHeight="1" x14ac:dyDescent="0.25">
      <c r="A76" s="2"/>
      <c r="B76" s="43" t="s">
        <v>25</v>
      </c>
      <c r="C76" s="24">
        <v>7371116.0199999996</v>
      </c>
      <c r="D76" s="34">
        <v>14116244.02</v>
      </c>
      <c r="E76" s="24">
        <v>14116244.02</v>
      </c>
    </row>
    <row r="77" spans="1:5" ht="137.25" customHeight="1" x14ac:dyDescent="0.25">
      <c r="A77" s="2"/>
      <c r="B77" s="43" t="s">
        <v>26</v>
      </c>
      <c r="C77" s="24">
        <v>3387.08</v>
      </c>
      <c r="D77" s="24">
        <v>3387.08</v>
      </c>
      <c r="E77" s="24">
        <v>3387.08</v>
      </c>
    </row>
    <row r="78" spans="1:5" ht="107.25" customHeight="1" x14ac:dyDescent="0.25">
      <c r="A78" s="2"/>
      <c r="B78" s="53" t="s">
        <v>46</v>
      </c>
      <c r="C78" s="24">
        <v>19190436.780000001</v>
      </c>
      <c r="D78" s="34">
        <v>19810581.48</v>
      </c>
      <c r="E78" s="24">
        <v>20455324.899999999</v>
      </c>
    </row>
    <row r="79" spans="1:5" ht="104.25" customHeight="1" x14ac:dyDescent="0.25">
      <c r="A79" s="2"/>
      <c r="B79" s="53" t="s">
        <v>27</v>
      </c>
      <c r="C79" s="24">
        <v>1470000</v>
      </c>
      <c r="D79" s="24">
        <v>1470000</v>
      </c>
      <c r="E79" s="24">
        <v>1470000</v>
      </c>
    </row>
    <row r="80" spans="1:5" ht="144" customHeight="1" x14ac:dyDescent="0.25">
      <c r="A80" s="43"/>
      <c r="B80" s="9" t="s">
        <v>108</v>
      </c>
      <c r="C80" s="24">
        <v>138924987</v>
      </c>
      <c r="D80" s="34">
        <v>147215384</v>
      </c>
      <c r="E80" s="24">
        <v>155912868</v>
      </c>
    </row>
    <row r="81" spans="1:5" ht="111.75" customHeight="1" x14ac:dyDescent="0.25">
      <c r="A81" s="43"/>
      <c r="B81" s="43" t="s">
        <v>109</v>
      </c>
      <c r="C81" s="24">
        <v>53533090</v>
      </c>
      <c r="D81" s="34">
        <v>56617353</v>
      </c>
      <c r="E81" s="24">
        <v>59850758</v>
      </c>
    </row>
    <row r="82" spans="1:5" ht="56.25" customHeight="1" x14ac:dyDescent="0.25">
      <c r="A82" s="2"/>
      <c r="B82" s="43" t="s">
        <v>132</v>
      </c>
      <c r="C82" s="24">
        <v>1863165.22</v>
      </c>
      <c r="D82" s="24">
        <v>1863165.22</v>
      </c>
      <c r="E82" s="24">
        <v>1863165.22</v>
      </c>
    </row>
    <row r="83" spans="1:5" ht="67.5" customHeight="1" x14ac:dyDescent="0.25">
      <c r="A83" s="2"/>
      <c r="B83" s="43" t="s">
        <v>133</v>
      </c>
      <c r="C83" s="24">
        <v>4952950</v>
      </c>
      <c r="D83" s="24">
        <v>4952950</v>
      </c>
      <c r="E83" s="24">
        <v>4952950</v>
      </c>
    </row>
    <row r="84" spans="1:5" ht="105.75" customHeight="1" x14ac:dyDescent="0.25">
      <c r="A84" s="44" t="s">
        <v>94</v>
      </c>
      <c r="B84" s="26" t="s">
        <v>47</v>
      </c>
      <c r="C84" s="24">
        <v>3047417</v>
      </c>
      <c r="D84" s="24">
        <v>3047417</v>
      </c>
      <c r="E84" s="24">
        <v>3047417</v>
      </c>
    </row>
    <row r="85" spans="1:5" ht="106.5" customHeight="1" x14ac:dyDescent="0.25">
      <c r="A85" s="44" t="s">
        <v>124</v>
      </c>
      <c r="B85" s="26" t="s">
        <v>125</v>
      </c>
      <c r="C85" s="24">
        <v>12971656.83</v>
      </c>
      <c r="D85" s="34">
        <v>12971656.83</v>
      </c>
      <c r="E85" s="24">
        <v>12971656.83</v>
      </c>
    </row>
    <row r="86" spans="1:5" ht="69" customHeight="1" x14ac:dyDescent="0.25">
      <c r="A86" s="44" t="s">
        <v>95</v>
      </c>
      <c r="B86" s="26" t="s">
        <v>50</v>
      </c>
      <c r="C86" s="24">
        <v>345914</v>
      </c>
      <c r="D86" s="34">
        <v>357560</v>
      </c>
      <c r="E86" s="24">
        <v>370180</v>
      </c>
    </row>
    <row r="87" spans="1:5" ht="105" customHeight="1" x14ac:dyDescent="0.25">
      <c r="A87" s="9" t="s">
        <v>96</v>
      </c>
      <c r="B87" s="54" t="s">
        <v>110</v>
      </c>
      <c r="C87" s="24">
        <v>238082</v>
      </c>
      <c r="D87" s="34">
        <v>14133</v>
      </c>
      <c r="E87" s="24">
        <v>12562</v>
      </c>
    </row>
    <row r="88" spans="1:5" ht="90" customHeight="1" x14ac:dyDescent="0.25">
      <c r="A88" s="45" t="s">
        <v>97</v>
      </c>
      <c r="B88" s="53" t="s">
        <v>48</v>
      </c>
      <c r="C88" s="24">
        <v>616791.4</v>
      </c>
      <c r="D88" s="24">
        <v>1101052.23</v>
      </c>
      <c r="E88" s="24">
        <v>930904.54</v>
      </c>
    </row>
    <row r="89" spans="1:5" ht="104.25" customHeight="1" x14ac:dyDescent="0.25">
      <c r="A89" s="46" t="s">
        <v>98</v>
      </c>
      <c r="B89" s="55" t="s">
        <v>55</v>
      </c>
      <c r="C89" s="24">
        <v>11209800</v>
      </c>
      <c r="D89" s="24">
        <v>11209800</v>
      </c>
      <c r="E89" s="24">
        <v>11209800</v>
      </c>
    </row>
    <row r="90" spans="1:5" ht="55.5" customHeight="1" x14ac:dyDescent="0.25">
      <c r="A90" s="9" t="s">
        <v>99</v>
      </c>
      <c r="B90" s="43" t="s">
        <v>49</v>
      </c>
      <c r="C90" s="24">
        <v>1442603</v>
      </c>
      <c r="D90" s="24">
        <v>1442603</v>
      </c>
      <c r="E90" s="24">
        <v>1442603</v>
      </c>
    </row>
    <row r="91" spans="1:5" ht="53.25" customHeight="1" x14ac:dyDescent="0.25">
      <c r="A91" s="9" t="s">
        <v>100</v>
      </c>
      <c r="B91" s="43" t="s">
        <v>111</v>
      </c>
      <c r="C91" s="24">
        <v>2096028</v>
      </c>
      <c r="D91" s="24">
        <v>2174817</v>
      </c>
      <c r="E91" s="24">
        <v>2256758</v>
      </c>
    </row>
    <row r="92" spans="1:5" ht="43.5" customHeight="1" x14ac:dyDescent="0.25">
      <c r="A92" s="42" t="s">
        <v>101</v>
      </c>
      <c r="B92" s="53" t="s">
        <v>112</v>
      </c>
      <c r="C92" s="24">
        <v>353579</v>
      </c>
      <c r="D92" s="24">
        <v>353579</v>
      </c>
      <c r="E92" s="24">
        <v>353579</v>
      </c>
    </row>
    <row r="93" spans="1:5" ht="123.75" customHeight="1" x14ac:dyDescent="0.25">
      <c r="A93" s="41" t="s">
        <v>102</v>
      </c>
      <c r="B93" s="26" t="s">
        <v>53</v>
      </c>
      <c r="C93" s="24">
        <v>16473600</v>
      </c>
      <c r="D93" s="24">
        <v>16473600</v>
      </c>
      <c r="E93" s="24">
        <v>19344000</v>
      </c>
    </row>
    <row r="94" spans="1:5" ht="16.5" customHeight="1" x14ac:dyDescent="0.25">
      <c r="A94" s="41"/>
      <c r="B94" s="56" t="s">
        <v>126</v>
      </c>
      <c r="C94" s="57">
        <f>C15+C46</f>
        <v>1084156410.1300001</v>
      </c>
      <c r="D94" s="57">
        <f t="shared" ref="D94:E94" si="1">D15+D46</f>
        <v>727790058.44000006</v>
      </c>
      <c r="E94" s="57">
        <f t="shared" si="1"/>
        <v>692938875.45000005</v>
      </c>
    </row>
    <row r="95" spans="1:5" ht="102" customHeight="1" x14ac:dyDescent="0.25">
      <c r="A95" s="47"/>
    </row>
    <row r="96" spans="1:5" ht="102" customHeight="1" x14ac:dyDescent="0.25">
      <c r="A96" s="47"/>
    </row>
    <row r="97" spans="1:1" ht="100.5" customHeight="1" x14ac:dyDescent="0.25">
      <c r="A97" s="48"/>
    </row>
    <row r="98" spans="1:1" ht="106.5" customHeight="1" x14ac:dyDescent="0.25">
      <c r="A98" s="48"/>
    </row>
    <row r="99" spans="1:1" ht="132.75" customHeight="1" x14ac:dyDescent="0.25">
      <c r="A99" s="48"/>
    </row>
    <row r="100" spans="1:1" ht="69" customHeight="1" x14ac:dyDescent="0.25">
      <c r="A100" s="48"/>
    </row>
    <row r="101" spans="1:1" ht="120" customHeight="1" x14ac:dyDescent="0.25">
      <c r="A101" s="48"/>
    </row>
    <row r="102" spans="1:1" ht="123" customHeight="1" x14ac:dyDescent="0.25">
      <c r="A102" s="48"/>
    </row>
    <row r="103" spans="1:1" ht="93" customHeight="1" x14ac:dyDescent="0.25"/>
    <row r="104" spans="1:1" ht="119.25" customHeight="1" x14ac:dyDescent="0.25"/>
    <row r="105" spans="1:1" ht="66" customHeight="1" x14ac:dyDescent="0.25"/>
    <row r="106" spans="1:1" ht="21" customHeight="1" x14ac:dyDescent="0.25"/>
    <row r="107" spans="1:1" ht="52.5" customHeight="1" x14ac:dyDescent="0.25"/>
    <row r="108" spans="1:1" ht="99" customHeight="1" x14ac:dyDescent="0.25"/>
    <row r="109" spans="1:1" ht="127.5" customHeight="1" x14ac:dyDescent="0.25"/>
    <row r="110" spans="1:1" ht="120.75" customHeight="1" x14ac:dyDescent="0.25"/>
    <row r="111" spans="1:1" ht="18" customHeight="1" x14ac:dyDescent="0.25"/>
    <row r="112" spans="1:1" hidden="1" x14ac:dyDescent="0.25"/>
  </sheetData>
  <mergeCells count="11">
    <mergeCell ref="B8:D8"/>
    <mergeCell ref="B2:E2"/>
    <mergeCell ref="B3:E3"/>
    <mergeCell ref="B4:E4"/>
    <mergeCell ref="B5:E5"/>
    <mergeCell ref="A12:A13"/>
    <mergeCell ref="B12:B13"/>
    <mergeCell ref="B11:D11"/>
    <mergeCell ref="C12:E12"/>
    <mergeCell ref="B9:E9"/>
    <mergeCell ref="B10:E10"/>
  </mergeCells>
  <phoneticPr fontId="7" type="noConversion"/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22-23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2021-11-10T23:18:41Z</cp:lastPrinted>
  <dcterms:created xsi:type="dcterms:W3CDTF">2014-10-15T01:16:52Z</dcterms:created>
  <dcterms:modified xsi:type="dcterms:W3CDTF">2021-11-23T07:34:22Z</dcterms:modified>
</cp:coreProperties>
</file>